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G:\Desktop\2022年文具保洁五金招标\"/>
    </mc:Choice>
  </mc:AlternateContent>
  <xr:revisionPtr revIDLastSave="0" documentId="13_ncr:1_{597B1185-6671-4E5F-89C3-FFECF3BBC27D}" xr6:coauthVersionLast="47" xr6:coauthVersionMax="47" xr10:uidLastSave="{00000000-0000-0000-0000-000000000000}"/>
  <bookViews>
    <workbookView xWindow="7785" yWindow="255" windowWidth="20940" windowHeight="14760" xr2:uid="{00000000-000D-0000-FFFF-FFFF00000000}"/>
  </bookViews>
  <sheets>
    <sheet name="保洁用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F48" i="1"/>
  <c r="F42" i="1"/>
  <c r="F37" i="1"/>
  <c r="F36" i="1"/>
  <c r="F35" i="1"/>
  <c r="F34" i="1"/>
  <c r="F32" i="1"/>
  <c r="F31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<sst xmlns="http://schemas.openxmlformats.org/spreadsheetml/2006/main" count="194" uniqueCount="131">
  <si>
    <r>
      <rPr>
        <b/>
        <sz val="20"/>
        <rFont val="黑体"/>
        <charset val="134"/>
      </rPr>
      <t>202</t>
    </r>
    <r>
      <rPr>
        <b/>
        <sz val="20"/>
        <rFont val="黑体"/>
        <charset val="134"/>
      </rPr>
      <t>2</t>
    </r>
    <r>
      <rPr>
        <b/>
        <sz val="20"/>
        <rFont val="黑体"/>
        <charset val="134"/>
      </rPr>
      <t>年保洁用品供货清单</t>
    </r>
  </si>
  <si>
    <t>序号</t>
  </si>
  <si>
    <t>名称</t>
  </si>
  <si>
    <t>规格型号</t>
  </si>
  <si>
    <t>单位</t>
  </si>
  <si>
    <t>数量</t>
  </si>
  <si>
    <t>单价</t>
  </si>
  <si>
    <t>总价</t>
  </si>
  <si>
    <t>备注</t>
  </si>
  <si>
    <t>抹布（神祝）</t>
  </si>
  <si>
    <t>神祝</t>
  </si>
  <si>
    <t>40*40</t>
  </si>
  <si>
    <t>条</t>
  </si>
  <si>
    <t>3.8升玻璃水（KIMBO）</t>
  </si>
  <si>
    <t>声宝</t>
  </si>
  <si>
    <t>3.8升</t>
  </si>
  <si>
    <t>瓶</t>
  </si>
  <si>
    <t>3.8升不锈钢亮光油（劲霸）</t>
  </si>
  <si>
    <t>劲霸</t>
  </si>
  <si>
    <t>3.8升全能水（KIMBO）</t>
  </si>
  <si>
    <t>508G洗衣粉（立白）</t>
  </si>
  <si>
    <t>立白</t>
  </si>
  <si>
    <t>508G</t>
  </si>
  <si>
    <t>包</t>
  </si>
  <si>
    <t>60CM白云尘推布（白云）</t>
  </si>
  <si>
    <t>白云</t>
  </si>
  <si>
    <t>60cm</t>
  </si>
  <si>
    <t>60CM尘推架（白云）</t>
  </si>
  <si>
    <t>个</t>
  </si>
  <si>
    <t>90CM白云尘推布</t>
  </si>
  <si>
    <t>90cm</t>
  </si>
  <si>
    <t>90CM尘推架（白云）</t>
  </si>
  <si>
    <t>XH-209扫把（坚牌）</t>
  </si>
  <si>
    <t>坚牌</t>
  </si>
  <si>
    <t>30*18</t>
  </si>
  <si>
    <t>把</t>
  </si>
  <si>
    <t>百洁布（盈福）</t>
  </si>
  <si>
    <t>盈福</t>
  </si>
  <si>
    <t>14.5*9.5</t>
  </si>
  <si>
    <t>块</t>
  </si>
  <si>
    <t>碧丽珠（庄臣）350克</t>
  </si>
  <si>
    <t>美之选</t>
  </si>
  <si>
    <t>350克</t>
  </si>
  <si>
    <t>玻璃毛刷头</t>
  </si>
  <si>
    <t>洁美</t>
  </si>
  <si>
    <t>25cm</t>
  </si>
  <si>
    <t>松节水2.5KG</t>
  </si>
  <si>
    <t>佳宝</t>
  </si>
  <si>
    <t>2.5KG</t>
  </si>
  <si>
    <t>桶</t>
  </si>
  <si>
    <t>不干胶除剂(保赐利450克)</t>
  </si>
  <si>
    <t>利达</t>
  </si>
  <si>
    <t>450G</t>
  </si>
  <si>
    <t>不锈钢尘推杆60CM白云</t>
  </si>
  <si>
    <t>120cm</t>
  </si>
  <si>
    <t>支</t>
  </si>
  <si>
    <t>不锈钢尘推杆90CM白云</t>
  </si>
  <si>
    <t>130cm</t>
  </si>
  <si>
    <t>厕所刷</t>
  </si>
  <si>
    <t>新雅</t>
  </si>
  <si>
    <t>厕所吸（恒星）</t>
  </si>
  <si>
    <t>云石铲刀30*30*25CM</t>
  </si>
  <si>
    <t>刀石</t>
  </si>
  <si>
    <t>30*30*25</t>
  </si>
  <si>
    <t>钢丝球</t>
  </si>
  <si>
    <t>亮点</t>
  </si>
  <si>
    <t>7cm*7cm</t>
  </si>
  <si>
    <t>高浓度洁厕灵1桶50斤</t>
  </si>
  <si>
    <t>洁厕</t>
  </si>
  <si>
    <t>25GK</t>
  </si>
  <si>
    <t>高浓度漂白水（新美雅）500克</t>
  </si>
  <si>
    <t>洁雅</t>
  </si>
  <si>
    <t>500G</t>
  </si>
  <si>
    <t>好大街扫把</t>
  </si>
  <si>
    <t>环卫扫</t>
  </si>
  <si>
    <t>环球拖把头（高盛）</t>
  </si>
  <si>
    <t>高盛</t>
  </si>
  <si>
    <t>30cm</t>
  </si>
  <si>
    <t>机油（百力通）600WL</t>
  </si>
  <si>
    <t>百力通</t>
  </si>
  <si>
    <t>600ml</t>
  </si>
  <si>
    <t>坚牌垃圾铲(铿英)</t>
  </si>
  <si>
    <t>坚牌扫把头(铿英)</t>
  </si>
  <si>
    <t>洁厕灵超威500克</t>
  </si>
  <si>
    <t>超威</t>
  </si>
  <si>
    <t>锯链（68和44各5条）</t>
  </si>
  <si>
    <t>金尊</t>
  </si>
  <si>
    <t>68-44</t>
  </si>
  <si>
    <t>垃圾铲(铿英)</t>
  </si>
  <si>
    <t>老鼠胶板（达豪）</t>
  </si>
  <si>
    <t>达豪</t>
  </si>
  <si>
    <t>22*17</t>
  </si>
  <si>
    <t>张</t>
  </si>
  <si>
    <t>雷达杀虫剂600ML</t>
  </si>
  <si>
    <t>雷达</t>
  </si>
  <si>
    <t>绿化喷雾器卫士WS-16P</t>
  </si>
  <si>
    <t>卫士</t>
  </si>
  <si>
    <t>16P</t>
  </si>
  <si>
    <t>套</t>
  </si>
  <si>
    <t>抹布雅曼琪35*75(红蓝绿各100</t>
  </si>
  <si>
    <t>雅曼琪</t>
  </si>
  <si>
    <t>35*75</t>
  </si>
  <si>
    <t>南洋胶手套</t>
  </si>
  <si>
    <t>南洋</t>
  </si>
  <si>
    <t>大码</t>
  </si>
  <si>
    <t>对</t>
  </si>
  <si>
    <t>扫把头(坚牌)</t>
  </si>
  <si>
    <t>铁高压喷枪</t>
  </si>
  <si>
    <t>12cm</t>
  </si>
  <si>
    <t>不锈钢衣叉</t>
  </si>
  <si>
    <t>雅元</t>
  </si>
  <si>
    <t>消净消毒粉(金雅牌)400克</t>
  </si>
  <si>
    <t>金雅</t>
  </si>
  <si>
    <t>400G</t>
  </si>
  <si>
    <t>箱</t>
  </si>
  <si>
    <t>木扫把杆</t>
  </si>
  <si>
    <t>竹衣叉</t>
  </si>
  <si>
    <t>清新剂(圣健）360ML</t>
  </si>
  <si>
    <t>圣健</t>
  </si>
  <si>
    <t>360ml</t>
  </si>
  <si>
    <t>红油漆2.5KG</t>
  </si>
  <si>
    <t>喆顺</t>
  </si>
  <si>
    <t>棉纱手套（日本一）</t>
  </si>
  <si>
    <t>本一</t>
  </si>
  <si>
    <t>中号</t>
  </si>
  <si>
    <t>双</t>
  </si>
  <si>
    <t>喷壶50公分</t>
  </si>
  <si>
    <t>50公分</t>
  </si>
  <si>
    <t>竹抓</t>
  </si>
  <si>
    <t>26齿</t>
  </si>
  <si>
    <t>品牌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</si>
</sst>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5" x14ac:knownFonts="1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2"/>
      <name val="仿宋"/>
      <charset val="134"/>
    </font>
    <font>
      <sz val="9"/>
      <name val="宋体"/>
      <family val="3"/>
      <charset val="134"/>
      <scheme val="minor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8" fontId="2" fillId="0" borderId="1" xfId="0" applyNumberFormat="1" applyFont="1" applyBorder="1" applyAlignment="1">
      <alignment horizontal="right"/>
    </xf>
    <xf numFmtId="178" fontId="2" fillId="0" borderId="1" xfId="0" applyNumberFormat="1" applyFont="1" applyBorder="1">
      <alignment vertical="center"/>
    </xf>
    <xf numFmtId="0" fontId="2" fillId="0" borderId="1" xfId="0" applyFont="1" applyBorder="1" applyAlignment="1"/>
    <xf numFmtId="178" fontId="2" fillId="0" borderId="1" xfId="0" applyNumberFormat="1" applyFont="1" applyBorder="1" applyAlignment="1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25" workbookViewId="0">
      <selection activeCell="D56" sqref="D56"/>
    </sheetView>
  </sheetViews>
  <sheetFormatPr defaultColWidth="9" defaultRowHeight="13.5" x14ac:dyDescent="0.15"/>
  <cols>
    <col min="1" max="1" width="7" style="1" customWidth="1"/>
    <col min="2" max="2" width="31" style="1" customWidth="1"/>
    <col min="3" max="3" width="8.75" style="1" customWidth="1"/>
    <col min="4" max="4" width="10.625" style="1" customWidth="1"/>
    <col min="5" max="5" width="5.5" style="1" customWidth="1"/>
    <col min="6" max="6" width="8.25" style="1" customWidth="1"/>
    <col min="7" max="7" width="8" style="1" customWidth="1"/>
    <col min="8" max="8" width="7.875" style="1" customWidth="1"/>
    <col min="9" max="9" width="8.5" style="1" customWidth="1"/>
  </cols>
  <sheetData>
    <row r="1" spans="1:9" ht="39.950000000000003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14.25" x14ac:dyDescent="0.15">
      <c r="A2" s="2" t="s">
        <v>1</v>
      </c>
      <c r="B2" s="2" t="s">
        <v>2</v>
      </c>
      <c r="C2" s="12" t="s">
        <v>130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14.25" x14ac:dyDescent="0.15">
      <c r="A3" s="2">
        <v>1</v>
      </c>
      <c r="B3" s="3" t="s">
        <v>9</v>
      </c>
      <c r="C3" s="3" t="s">
        <v>10</v>
      </c>
      <c r="D3" s="3" t="s">
        <v>11</v>
      </c>
      <c r="E3" s="2" t="s">
        <v>12</v>
      </c>
      <c r="F3" s="2">
        <v>200</v>
      </c>
      <c r="G3" s="4"/>
      <c r="H3" s="4"/>
      <c r="I3" s="2"/>
    </row>
    <row r="4" spans="1:9" ht="14.25" x14ac:dyDescent="0.15">
      <c r="A4" s="2">
        <v>2</v>
      </c>
      <c r="B4" s="5" t="s">
        <v>13</v>
      </c>
      <c r="C4" s="5" t="s">
        <v>14</v>
      </c>
      <c r="D4" s="5" t="s">
        <v>15</v>
      </c>
      <c r="E4" s="6" t="s">
        <v>16</v>
      </c>
      <c r="F4" s="6">
        <f>6+10</f>
        <v>16</v>
      </c>
      <c r="G4" s="7"/>
      <c r="H4" s="4"/>
      <c r="I4" s="9"/>
    </row>
    <row r="5" spans="1:9" ht="14.25" x14ac:dyDescent="0.15">
      <c r="A5" s="2">
        <v>3</v>
      </c>
      <c r="B5" s="3" t="s">
        <v>17</v>
      </c>
      <c r="C5" s="3" t="s">
        <v>18</v>
      </c>
      <c r="D5" s="3" t="s">
        <v>15</v>
      </c>
      <c r="E5" s="2" t="s">
        <v>16</v>
      </c>
      <c r="F5" s="2">
        <f>5+10</f>
        <v>15</v>
      </c>
      <c r="G5" s="8"/>
      <c r="H5" s="4"/>
      <c r="I5" s="9"/>
    </row>
    <row r="6" spans="1:9" ht="14.25" x14ac:dyDescent="0.15">
      <c r="A6" s="2">
        <v>4</v>
      </c>
      <c r="B6" s="3" t="s">
        <v>19</v>
      </c>
      <c r="C6" s="3" t="s">
        <v>14</v>
      </c>
      <c r="D6" s="3" t="s">
        <v>15</v>
      </c>
      <c r="E6" s="2" t="s">
        <v>16</v>
      </c>
      <c r="F6" s="2">
        <f>5+15</f>
        <v>20</v>
      </c>
      <c r="G6" s="4"/>
      <c r="H6" s="4"/>
      <c r="I6" s="9"/>
    </row>
    <row r="7" spans="1:9" ht="14.25" x14ac:dyDescent="0.15">
      <c r="A7" s="2">
        <v>5</v>
      </c>
      <c r="B7" s="9" t="s">
        <v>20</v>
      </c>
      <c r="C7" s="9" t="s">
        <v>21</v>
      </c>
      <c r="D7" s="9" t="s">
        <v>22</v>
      </c>
      <c r="E7" s="2" t="s">
        <v>23</v>
      </c>
      <c r="F7" s="2">
        <f>5+15</f>
        <v>20</v>
      </c>
      <c r="G7" s="10"/>
      <c r="H7" s="4"/>
      <c r="I7" s="9"/>
    </row>
    <row r="8" spans="1:9" ht="14.25" x14ac:dyDescent="0.15">
      <c r="A8" s="2">
        <v>6</v>
      </c>
      <c r="B8" s="5" t="s">
        <v>24</v>
      </c>
      <c r="C8" s="5" t="s">
        <v>25</v>
      </c>
      <c r="D8" s="5" t="s">
        <v>26</v>
      </c>
      <c r="E8" s="6" t="s">
        <v>12</v>
      </c>
      <c r="F8" s="6">
        <f t="shared" ref="F8:F11" si="0">50+100</f>
        <v>150</v>
      </c>
      <c r="G8" s="7"/>
      <c r="H8" s="4"/>
      <c r="I8" s="9"/>
    </row>
    <row r="9" spans="1:9" ht="14.25" x14ac:dyDescent="0.15">
      <c r="A9" s="2">
        <v>7</v>
      </c>
      <c r="B9" s="9" t="s">
        <v>27</v>
      </c>
      <c r="C9" s="9" t="s">
        <v>25</v>
      </c>
      <c r="D9" s="9" t="s">
        <v>26</v>
      </c>
      <c r="E9" s="2" t="s">
        <v>28</v>
      </c>
      <c r="F9" s="2">
        <f t="shared" si="0"/>
        <v>150</v>
      </c>
      <c r="G9" s="10"/>
      <c r="H9" s="4"/>
      <c r="I9" s="9"/>
    </row>
    <row r="10" spans="1:9" ht="14.25" x14ac:dyDescent="0.15">
      <c r="A10" s="2">
        <v>8</v>
      </c>
      <c r="B10" s="5" t="s">
        <v>29</v>
      </c>
      <c r="C10" s="5" t="s">
        <v>25</v>
      </c>
      <c r="D10" s="5" t="s">
        <v>30</v>
      </c>
      <c r="E10" s="6" t="s">
        <v>12</v>
      </c>
      <c r="F10" s="6">
        <f>50+150</f>
        <v>200</v>
      </c>
      <c r="G10" s="7"/>
      <c r="H10" s="4"/>
      <c r="I10" s="9"/>
    </row>
    <row r="11" spans="1:9" ht="14.25" x14ac:dyDescent="0.15">
      <c r="A11" s="2">
        <v>9</v>
      </c>
      <c r="B11" s="9" t="s">
        <v>31</v>
      </c>
      <c r="C11" s="9" t="s">
        <v>25</v>
      </c>
      <c r="D11" s="9" t="s">
        <v>30</v>
      </c>
      <c r="E11" s="2" t="s">
        <v>28</v>
      </c>
      <c r="F11" s="2">
        <f t="shared" si="0"/>
        <v>150</v>
      </c>
      <c r="G11" s="10"/>
      <c r="H11" s="4"/>
      <c r="I11" s="9"/>
    </row>
    <row r="12" spans="1:9" ht="14.25" x14ac:dyDescent="0.15">
      <c r="A12" s="2">
        <v>10</v>
      </c>
      <c r="B12" s="3" t="s">
        <v>32</v>
      </c>
      <c r="C12" s="3" t="s">
        <v>33</v>
      </c>
      <c r="D12" s="3" t="s">
        <v>34</v>
      </c>
      <c r="E12" s="2" t="s">
        <v>35</v>
      </c>
      <c r="F12" s="2">
        <f>30+150</f>
        <v>180</v>
      </c>
      <c r="G12" s="4"/>
      <c r="H12" s="4"/>
      <c r="I12" s="2"/>
    </row>
    <row r="13" spans="1:9" ht="14.25" x14ac:dyDescent="0.15">
      <c r="A13" s="2">
        <v>11</v>
      </c>
      <c r="B13" s="3" t="s">
        <v>36</v>
      </c>
      <c r="C13" s="3" t="s">
        <v>37</v>
      </c>
      <c r="D13" s="3" t="s">
        <v>38</v>
      </c>
      <c r="E13" s="2" t="s">
        <v>39</v>
      </c>
      <c r="F13" s="2">
        <f>200+100</f>
        <v>300</v>
      </c>
      <c r="G13" s="4"/>
      <c r="H13" s="4"/>
      <c r="I13" s="9"/>
    </row>
    <row r="14" spans="1:9" ht="14.25" x14ac:dyDescent="0.15">
      <c r="A14" s="2">
        <v>12</v>
      </c>
      <c r="B14" s="3" t="s">
        <v>40</v>
      </c>
      <c r="C14" s="3" t="s">
        <v>41</v>
      </c>
      <c r="D14" s="3" t="s">
        <v>42</v>
      </c>
      <c r="E14" s="2" t="s">
        <v>16</v>
      </c>
      <c r="F14" s="2">
        <f>10+10</f>
        <v>20</v>
      </c>
      <c r="G14" s="4"/>
      <c r="H14" s="4"/>
      <c r="I14" s="9"/>
    </row>
    <row r="15" spans="1:9" ht="14.25" x14ac:dyDescent="0.15">
      <c r="A15" s="2">
        <v>13</v>
      </c>
      <c r="B15" s="9" t="s">
        <v>43</v>
      </c>
      <c r="C15" s="9" t="s">
        <v>44</v>
      </c>
      <c r="D15" s="9" t="s">
        <v>45</v>
      </c>
      <c r="E15" s="2" t="s">
        <v>28</v>
      </c>
      <c r="F15" s="2">
        <f>2+150</f>
        <v>152</v>
      </c>
      <c r="G15" s="4"/>
      <c r="H15" s="4"/>
      <c r="I15" s="9"/>
    </row>
    <row r="16" spans="1:9" ht="14.25" x14ac:dyDescent="0.15">
      <c r="A16" s="2">
        <v>14</v>
      </c>
      <c r="B16" s="3" t="s">
        <v>46</v>
      </c>
      <c r="C16" s="3" t="s">
        <v>47</v>
      </c>
      <c r="D16" s="3" t="s">
        <v>48</v>
      </c>
      <c r="E16" s="2" t="s">
        <v>49</v>
      </c>
      <c r="F16" s="2">
        <f>2+3</f>
        <v>5</v>
      </c>
      <c r="G16" s="4"/>
      <c r="H16" s="4"/>
      <c r="I16" s="2"/>
    </row>
    <row r="17" spans="1:9" ht="14.25" x14ac:dyDescent="0.15">
      <c r="A17" s="2">
        <v>15</v>
      </c>
      <c r="B17" s="3" t="s">
        <v>50</v>
      </c>
      <c r="C17" s="3" t="s">
        <v>51</v>
      </c>
      <c r="D17" s="3" t="s">
        <v>52</v>
      </c>
      <c r="E17" s="6" t="s">
        <v>16</v>
      </c>
      <c r="F17" s="6">
        <f>30+70</f>
        <v>100</v>
      </c>
      <c r="G17" s="7"/>
      <c r="H17" s="4"/>
      <c r="I17" s="9"/>
    </row>
    <row r="18" spans="1:9" ht="14.25" x14ac:dyDescent="0.15">
      <c r="A18" s="2">
        <v>16</v>
      </c>
      <c r="B18" s="5" t="s">
        <v>53</v>
      </c>
      <c r="C18" s="5" t="s">
        <v>25</v>
      </c>
      <c r="D18" s="5" t="s">
        <v>54</v>
      </c>
      <c r="E18" s="6" t="s">
        <v>55</v>
      </c>
      <c r="F18" s="6">
        <f>100+50</f>
        <v>150</v>
      </c>
      <c r="G18" s="7"/>
      <c r="H18" s="4"/>
      <c r="I18" s="4"/>
    </row>
    <row r="19" spans="1:9" ht="14.25" x14ac:dyDescent="0.15">
      <c r="A19" s="2">
        <v>17</v>
      </c>
      <c r="B19" s="3" t="s">
        <v>56</v>
      </c>
      <c r="C19" s="3" t="s">
        <v>25</v>
      </c>
      <c r="D19" s="3" t="s">
        <v>57</v>
      </c>
      <c r="E19" s="2" t="s">
        <v>55</v>
      </c>
      <c r="F19" s="2">
        <f>100+50</f>
        <v>150</v>
      </c>
      <c r="G19" s="4"/>
      <c r="H19" s="4"/>
      <c r="I19" s="9"/>
    </row>
    <row r="20" spans="1:9" ht="14.25" x14ac:dyDescent="0.15">
      <c r="A20" s="2">
        <v>18</v>
      </c>
      <c r="B20" s="3" t="s">
        <v>58</v>
      </c>
      <c r="C20" s="3" t="s">
        <v>59</v>
      </c>
      <c r="D20" s="3" t="s">
        <v>26</v>
      </c>
      <c r="E20" s="2" t="s">
        <v>55</v>
      </c>
      <c r="F20" s="2">
        <f>400+100</f>
        <v>500</v>
      </c>
      <c r="G20" s="4"/>
      <c r="H20" s="4"/>
      <c r="I20" s="9"/>
    </row>
    <row r="21" spans="1:9" ht="14.25" x14ac:dyDescent="0.15">
      <c r="A21" s="2">
        <v>19</v>
      </c>
      <c r="B21" s="3" t="s">
        <v>60</v>
      </c>
      <c r="C21" s="3" t="s">
        <v>59</v>
      </c>
      <c r="D21" s="3" t="s">
        <v>26</v>
      </c>
      <c r="E21" s="2" t="s">
        <v>55</v>
      </c>
      <c r="F21" s="2">
        <f>50+50</f>
        <v>100</v>
      </c>
      <c r="G21" s="4"/>
      <c r="H21" s="4"/>
      <c r="I21" s="9"/>
    </row>
    <row r="22" spans="1:9" ht="14.25" x14ac:dyDescent="0.15">
      <c r="A22" s="2">
        <v>20</v>
      </c>
      <c r="B22" s="5" t="s">
        <v>61</v>
      </c>
      <c r="C22" s="5" t="s">
        <v>62</v>
      </c>
      <c r="D22" s="5" t="s">
        <v>63</v>
      </c>
      <c r="E22" s="2" t="s">
        <v>55</v>
      </c>
      <c r="F22" s="2">
        <f>80+70</f>
        <v>150</v>
      </c>
      <c r="G22" s="4"/>
      <c r="H22" s="4"/>
      <c r="I22" s="9"/>
    </row>
    <row r="23" spans="1:9" ht="14.25" x14ac:dyDescent="0.15">
      <c r="A23" s="2">
        <v>21</v>
      </c>
      <c r="B23" s="5" t="s">
        <v>64</v>
      </c>
      <c r="C23" s="5" t="s">
        <v>65</v>
      </c>
      <c r="D23" s="5" t="s">
        <v>66</v>
      </c>
      <c r="E23" s="6" t="s">
        <v>28</v>
      </c>
      <c r="F23" s="6">
        <v>200</v>
      </c>
      <c r="G23" s="7"/>
      <c r="H23" s="4"/>
      <c r="I23" s="9"/>
    </row>
    <row r="24" spans="1:9" ht="14.25" x14ac:dyDescent="0.15">
      <c r="A24" s="2">
        <v>22</v>
      </c>
      <c r="B24" s="3" t="s">
        <v>67</v>
      </c>
      <c r="C24" s="3" t="s">
        <v>68</v>
      </c>
      <c r="D24" s="3" t="s">
        <v>69</v>
      </c>
      <c r="E24" s="2" t="s">
        <v>49</v>
      </c>
      <c r="F24" s="2">
        <f>200+100</f>
        <v>300</v>
      </c>
      <c r="G24" s="4"/>
      <c r="H24" s="4"/>
      <c r="I24" s="2"/>
    </row>
    <row r="25" spans="1:9" ht="14.25" x14ac:dyDescent="0.15">
      <c r="A25" s="2">
        <v>23</v>
      </c>
      <c r="B25" s="5" t="s">
        <v>70</v>
      </c>
      <c r="C25" s="5" t="s">
        <v>71</v>
      </c>
      <c r="D25" s="5" t="s">
        <v>72</v>
      </c>
      <c r="E25" s="6" t="s">
        <v>49</v>
      </c>
      <c r="F25" s="6">
        <f>5+5</f>
        <v>10</v>
      </c>
      <c r="G25" s="7"/>
      <c r="H25" s="4"/>
      <c r="I25" s="9"/>
    </row>
    <row r="26" spans="1:9" ht="14.25" x14ac:dyDescent="0.15">
      <c r="A26" s="2">
        <v>24</v>
      </c>
      <c r="B26" s="5" t="s">
        <v>73</v>
      </c>
      <c r="C26" s="5"/>
      <c r="D26" s="5" t="s">
        <v>74</v>
      </c>
      <c r="E26" s="6" t="s">
        <v>35</v>
      </c>
      <c r="F26" s="6">
        <f>50+50</f>
        <v>100</v>
      </c>
      <c r="G26" s="7"/>
      <c r="H26" s="4"/>
      <c r="I26" s="9"/>
    </row>
    <row r="27" spans="1:9" ht="14.25" x14ac:dyDescent="0.15">
      <c r="A27" s="2">
        <v>25</v>
      </c>
      <c r="B27" s="5" t="s">
        <v>75</v>
      </c>
      <c r="C27" s="5" t="s">
        <v>76</v>
      </c>
      <c r="D27" s="5" t="s">
        <v>77</v>
      </c>
      <c r="E27" s="6" t="s">
        <v>28</v>
      </c>
      <c r="F27" s="6">
        <f>300+100</f>
        <v>400</v>
      </c>
      <c r="G27" s="7"/>
      <c r="H27" s="4"/>
      <c r="I27" s="9"/>
    </row>
    <row r="28" spans="1:9" ht="14.25" x14ac:dyDescent="0.15">
      <c r="A28" s="2">
        <v>26</v>
      </c>
      <c r="B28" s="3" t="s">
        <v>78</v>
      </c>
      <c r="C28" s="3" t="s">
        <v>79</v>
      </c>
      <c r="D28" s="3" t="s">
        <v>80</v>
      </c>
      <c r="E28" s="2" t="s">
        <v>55</v>
      </c>
      <c r="F28" s="2">
        <f>10+2</f>
        <v>12</v>
      </c>
      <c r="G28" s="4"/>
      <c r="H28" s="4"/>
      <c r="I28" s="9"/>
    </row>
    <row r="29" spans="1:9" ht="14.25" x14ac:dyDescent="0.15">
      <c r="A29" s="2">
        <v>27</v>
      </c>
      <c r="B29" s="5" t="s">
        <v>81</v>
      </c>
      <c r="C29" s="5" t="s">
        <v>33</v>
      </c>
      <c r="D29" s="5" t="s">
        <v>45</v>
      </c>
      <c r="E29" s="6" t="s">
        <v>35</v>
      </c>
      <c r="F29" s="6">
        <f>200+80</f>
        <v>280</v>
      </c>
      <c r="G29" s="7"/>
      <c r="H29" s="4"/>
      <c r="I29" s="9"/>
    </row>
    <row r="30" spans="1:9" ht="14.25" x14ac:dyDescent="0.15">
      <c r="A30" s="2">
        <v>28</v>
      </c>
      <c r="B30" s="5" t="s">
        <v>82</v>
      </c>
      <c r="C30" s="5" t="s">
        <v>33</v>
      </c>
      <c r="D30" s="5" t="s">
        <v>77</v>
      </c>
      <c r="E30" s="6" t="s">
        <v>28</v>
      </c>
      <c r="F30" s="6">
        <v>400</v>
      </c>
      <c r="G30" s="7"/>
      <c r="H30" s="4"/>
      <c r="I30" s="9"/>
    </row>
    <row r="31" spans="1:9" ht="14.25" x14ac:dyDescent="0.15">
      <c r="A31" s="2">
        <v>29</v>
      </c>
      <c r="B31" s="9" t="s">
        <v>83</v>
      </c>
      <c r="C31" s="9" t="s">
        <v>84</v>
      </c>
      <c r="D31" s="9" t="s">
        <v>72</v>
      </c>
      <c r="E31" s="2" t="s">
        <v>16</v>
      </c>
      <c r="F31" s="2">
        <f>30+30</f>
        <v>60</v>
      </c>
      <c r="G31" s="10"/>
      <c r="H31" s="4"/>
      <c r="I31" s="9"/>
    </row>
    <row r="32" spans="1:9" ht="14.25" x14ac:dyDescent="0.15">
      <c r="A32" s="2">
        <v>30</v>
      </c>
      <c r="B32" s="5" t="s">
        <v>85</v>
      </c>
      <c r="C32" s="5" t="s">
        <v>86</v>
      </c>
      <c r="D32" s="5" t="s">
        <v>87</v>
      </c>
      <c r="E32" s="6" t="s">
        <v>12</v>
      </c>
      <c r="F32" s="6">
        <f>10+5</f>
        <v>15</v>
      </c>
      <c r="G32" s="7"/>
      <c r="H32" s="4"/>
      <c r="I32" s="9"/>
    </row>
    <row r="33" spans="1:9" ht="14.25" x14ac:dyDescent="0.15">
      <c r="A33" s="2">
        <v>31</v>
      </c>
      <c r="B33" s="3" t="s">
        <v>88</v>
      </c>
      <c r="C33" s="3" t="s">
        <v>33</v>
      </c>
      <c r="D33" s="3" t="s">
        <v>45</v>
      </c>
      <c r="E33" s="2" t="s">
        <v>35</v>
      </c>
      <c r="F33" s="2">
        <v>60</v>
      </c>
      <c r="G33" s="4"/>
      <c r="H33" s="4"/>
      <c r="I33" s="2"/>
    </row>
    <row r="34" spans="1:9" ht="14.25" x14ac:dyDescent="0.15">
      <c r="A34" s="2">
        <v>32</v>
      </c>
      <c r="B34" s="3" t="s">
        <v>89</v>
      </c>
      <c r="C34" s="3" t="s">
        <v>90</v>
      </c>
      <c r="D34" s="3" t="s">
        <v>91</v>
      </c>
      <c r="E34" s="2" t="s">
        <v>92</v>
      </c>
      <c r="F34" s="2">
        <f>30+20</f>
        <v>50</v>
      </c>
      <c r="G34" s="4"/>
      <c r="H34" s="4"/>
      <c r="I34" s="2"/>
    </row>
    <row r="35" spans="1:9" ht="14.25" x14ac:dyDescent="0.15">
      <c r="A35" s="2">
        <v>33</v>
      </c>
      <c r="B35" s="3" t="s">
        <v>93</v>
      </c>
      <c r="C35" s="3" t="s">
        <v>94</v>
      </c>
      <c r="D35" s="3" t="s">
        <v>80</v>
      </c>
      <c r="E35" s="2" t="s">
        <v>16</v>
      </c>
      <c r="F35" s="2">
        <f>96+50</f>
        <v>146</v>
      </c>
      <c r="G35" s="8"/>
      <c r="H35" s="4"/>
      <c r="I35" s="9"/>
    </row>
    <row r="36" spans="1:9" ht="14.25" x14ac:dyDescent="0.15">
      <c r="A36" s="2">
        <v>34</v>
      </c>
      <c r="B36" s="9" t="s">
        <v>95</v>
      </c>
      <c r="C36" s="9" t="s">
        <v>96</v>
      </c>
      <c r="D36" s="9" t="s">
        <v>97</v>
      </c>
      <c r="E36" s="2" t="s">
        <v>98</v>
      </c>
      <c r="F36" s="2">
        <f>1+2</f>
        <v>3</v>
      </c>
      <c r="G36" s="10"/>
      <c r="H36" s="4"/>
      <c r="I36" s="9"/>
    </row>
    <row r="37" spans="1:9" ht="14.25" x14ac:dyDescent="0.15">
      <c r="A37" s="2">
        <v>35</v>
      </c>
      <c r="B37" s="5" t="s">
        <v>99</v>
      </c>
      <c r="C37" s="5" t="s">
        <v>100</v>
      </c>
      <c r="D37" s="5" t="s">
        <v>101</v>
      </c>
      <c r="E37" s="6" t="s">
        <v>12</v>
      </c>
      <c r="F37" s="6">
        <f>150+150</f>
        <v>300</v>
      </c>
      <c r="G37" s="7"/>
      <c r="H37" s="4"/>
      <c r="I37" s="9"/>
    </row>
    <row r="38" spans="1:9" ht="14.25" x14ac:dyDescent="0.15">
      <c r="A38" s="2">
        <v>36</v>
      </c>
      <c r="B38" s="3" t="s">
        <v>102</v>
      </c>
      <c r="C38" s="3" t="s">
        <v>103</v>
      </c>
      <c r="D38" s="3" t="s">
        <v>104</v>
      </c>
      <c r="E38" s="2" t="s">
        <v>105</v>
      </c>
      <c r="F38" s="2">
        <v>200</v>
      </c>
      <c r="G38" s="4"/>
      <c r="H38" s="4"/>
      <c r="I38" s="9"/>
    </row>
    <row r="39" spans="1:9" ht="14.25" x14ac:dyDescent="0.15">
      <c r="A39" s="2">
        <v>37</v>
      </c>
      <c r="B39" s="3" t="s">
        <v>106</v>
      </c>
      <c r="C39" s="3" t="s">
        <v>33</v>
      </c>
      <c r="D39" s="3" t="s">
        <v>77</v>
      </c>
      <c r="E39" s="2" t="s">
        <v>28</v>
      </c>
      <c r="F39" s="2">
        <v>200</v>
      </c>
      <c r="G39" s="4"/>
      <c r="H39" s="4"/>
      <c r="I39" s="2"/>
    </row>
    <row r="40" spans="1:9" ht="14.25" x14ac:dyDescent="0.15">
      <c r="A40" s="2">
        <v>38</v>
      </c>
      <c r="B40" s="3" t="s">
        <v>107</v>
      </c>
      <c r="C40" s="3" t="s">
        <v>86</v>
      </c>
      <c r="D40" s="3" t="s">
        <v>108</v>
      </c>
      <c r="E40" s="2" t="s">
        <v>35</v>
      </c>
      <c r="F40" s="2">
        <v>1</v>
      </c>
      <c r="G40" s="4"/>
      <c r="H40" s="4"/>
      <c r="I40" s="2"/>
    </row>
    <row r="41" spans="1:9" ht="14.25" x14ac:dyDescent="0.15">
      <c r="A41" s="2">
        <v>39</v>
      </c>
      <c r="B41" s="3" t="s">
        <v>109</v>
      </c>
      <c r="C41" s="3" t="s">
        <v>110</v>
      </c>
      <c r="D41" s="3" t="s">
        <v>54</v>
      </c>
      <c r="E41" s="2" t="s">
        <v>55</v>
      </c>
      <c r="F41" s="2">
        <v>300</v>
      </c>
      <c r="G41" s="4"/>
      <c r="H41" s="4"/>
      <c r="I41" s="9"/>
    </row>
    <row r="42" spans="1:9" ht="14.25" x14ac:dyDescent="0.15">
      <c r="A42" s="2">
        <v>40</v>
      </c>
      <c r="B42" s="3" t="s">
        <v>111</v>
      </c>
      <c r="C42" s="3" t="s">
        <v>112</v>
      </c>
      <c r="D42" s="3" t="s">
        <v>113</v>
      </c>
      <c r="E42" s="2" t="s">
        <v>114</v>
      </c>
      <c r="F42" s="2">
        <f>2+50</f>
        <v>52</v>
      </c>
      <c r="G42" s="10"/>
      <c r="H42" s="4"/>
      <c r="I42" s="9"/>
    </row>
    <row r="43" spans="1:9" ht="14.25" x14ac:dyDescent="0.15">
      <c r="A43" s="2">
        <v>41</v>
      </c>
      <c r="B43" s="5" t="s">
        <v>115</v>
      </c>
      <c r="C43" s="5"/>
      <c r="D43" s="5" t="s">
        <v>54</v>
      </c>
      <c r="E43" s="6" t="s">
        <v>55</v>
      </c>
      <c r="F43" s="6">
        <v>400</v>
      </c>
      <c r="G43" s="7"/>
      <c r="H43" s="4"/>
      <c r="I43" s="9"/>
    </row>
    <row r="44" spans="1:9" ht="14.25" x14ac:dyDescent="0.15">
      <c r="A44" s="2">
        <v>42</v>
      </c>
      <c r="B44" s="5" t="s">
        <v>116</v>
      </c>
      <c r="C44" s="5"/>
      <c r="D44" s="5" t="s">
        <v>54</v>
      </c>
      <c r="E44" s="6" t="s">
        <v>55</v>
      </c>
      <c r="F44" s="6">
        <v>100</v>
      </c>
      <c r="G44" s="7"/>
      <c r="H44" s="4"/>
      <c r="I44" s="9"/>
    </row>
    <row r="45" spans="1:9" ht="14.25" x14ac:dyDescent="0.15">
      <c r="A45" s="2">
        <v>43</v>
      </c>
      <c r="B45" s="5" t="s">
        <v>117</v>
      </c>
      <c r="C45" s="5" t="s">
        <v>118</v>
      </c>
      <c r="D45" s="5" t="s">
        <v>119</v>
      </c>
      <c r="E45" s="6" t="s">
        <v>55</v>
      </c>
      <c r="F45" s="6">
        <v>30</v>
      </c>
      <c r="G45" s="7"/>
      <c r="H45" s="4"/>
      <c r="I45" s="9"/>
    </row>
    <row r="46" spans="1:9" ht="14.25" x14ac:dyDescent="0.15">
      <c r="A46" s="2">
        <v>44</v>
      </c>
      <c r="B46" s="5" t="s">
        <v>120</v>
      </c>
      <c r="C46" s="5" t="s">
        <v>121</v>
      </c>
      <c r="D46" s="5" t="s">
        <v>48</v>
      </c>
      <c r="E46" s="6" t="s">
        <v>49</v>
      </c>
      <c r="F46" s="6">
        <v>6</v>
      </c>
      <c r="G46" s="7"/>
      <c r="H46" s="4"/>
      <c r="I46" s="9"/>
    </row>
    <row r="47" spans="1:9" ht="14.25" x14ac:dyDescent="0.15">
      <c r="A47" s="2">
        <v>45</v>
      </c>
      <c r="B47" s="5" t="s">
        <v>122</v>
      </c>
      <c r="C47" s="5" t="s">
        <v>123</v>
      </c>
      <c r="D47" s="5" t="s">
        <v>124</v>
      </c>
      <c r="E47" s="6" t="s">
        <v>125</v>
      </c>
      <c r="F47" s="6">
        <v>200</v>
      </c>
      <c r="G47" s="7"/>
      <c r="H47" s="4"/>
      <c r="I47" s="9"/>
    </row>
    <row r="48" spans="1:9" ht="14.25" x14ac:dyDescent="0.15">
      <c r="A48" s="2">
        <v>46</v>
      </c>
      <c r="B48" s="5" t="s">
        <v>126</v>
      </c>
      <c r="C48" s="5" t="s">
        <v>41</v>
      </c>
      <c r="D48" s="5" t="s">
        <v>127</v>
      </c>
      <c r="E48" s="6" t="s">
        <v>28</v>
      </c>
      <c r="F48" s="6">
        <f>50+50</f>
        <v>100</v>
      </c>
      <c r="G48" s="7"/>
      <c r="H48" s="4"/>
      <c r="I48" s="9"/>
    </row>
    <row r="49" spans="1:9" ht="14.25" customHeight="1" x14ac:dyDescent="0.15">
      <c r="A49" s="2">
        <v>47</v>
      </c>
      <c r="B49" s="5" t="s">
        <v>128</v>
      </c>
      <c r="C49" s="5"/>
      <c r="D49" s="5" t="s">
        <v>129</v>
      </c>
      <c r="E49" s="6" t="s">
        <v>55</v>
      </c>
      <c r="F49" s="6">
        <f>50+50</f>
        <v>100</v>
      </c>
      <c r="G49" s="7"/>
      <c r="H49" s="4"/>
      <c r="I49" s="9"/>
    </row>
  </sheetData>
  <mergeCells count="1">
    <mergeCell ref="A1:I1"/>
  </mergeCells>
  <phoneticPr fontId="3" type="noConversion"/>
  <pageMargins left="0.50347222222222199" right="0.30694444444444402" top="0.35763888888888901" bottom="0.16111111111111101" header="0.29861111111111099" footer="0.29861111111111099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保洁用品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2020-12-24T07:58:00Z</dcterms:created>
  <dcterms:modified xsi:type="dcterms:W3CDTF">2021-12-22T08:58:32Z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  <property fmtid="{D5CDD505-2E9C-101B-9397-08002B2CF9AE}" pid="3" name="ICV">
    <vt:lpwstr>AFC9282393C8416FAC3F3A0B1559BA9C</vt:lpwstr>
  </property>
</Properties>
</file>